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 activeTab="1"/>
  </bookViews>
  <sheets>
    <sheet name="Fastfood-T test" sheetId="10" r:id="rId1"/>
    <sheet name="fastfood" sheetId="1" r:id="rId2"/>
    <sheet name="Lower T Test" sheetId="9" r:id="rId3"/>
    <sheet name="Upper T test" sheetId="8" r:id="rId4"/>
    <sheet name="T-TwoTail" sheetId="7" r:id="rId5"/>
    <sheet name="UpperTail" sheetId="6" r:id="rId6"/>
    <sheet name="LowerTail" sheetId="5" r:id="rId7"/>
    <sheet name="TwoTail" sheetId="4" r:id="rId8"/>
  </sheets>
  <definedNames>
    <definedName name="_scenchg1" localSheetId="6" hidden="1">LowerTail!$B$6</definedName>
    <definedName name="_scenchg1" localSheetId="7" hidden="1">TwoTail!$B$6</definedName>
    <definedName name="_scenchg1" localSheetId="5" hidden="1">UpperTail!$B$6</definedName>
    <definedName name="scen_change" localSheetId="6" hidden="1">LowerTail!$B$6</definedName>
    <definedName name="scen_change" localSheetId="7" hidden="1">TwoTail!$B$6</definedName>
    <definedName name="scen_change" localSheetId="5" hidden="1">UpperTail!$B$6</definedName>
    <definedName name="scen_name1" localSheetId="6" hidden="1">"Original Data"</definedName>
    <definedName name="scen_name1" localSheetId="7" hidden="1">"Original Data"</definedName>
    <definedName name="scen_name1" localSheetId="5" hidden="1">"Original Data"</definedName>
    <definedName name="scen_name2" localSheetId="6" hidden="1">"What if example, section 7.11.1"</definedName>
    <definedName name="scen_name2" localSheetId="7" hidden="1">"What if example, section 7.11.1"</definedName>
    <definedName name="scen_name2" localSheetId="5" hidden="1">"What if example, section 7.11.1"</definedName>
    <definedName name="scen_num" localSheetId="6" hidden="1">2</definedName>
    <definedName name="scen_num" localSheetId="7" hidden="1">2</definedName>
    <definedName name="scen_num" localSheetId="5" hidden="1">2</definedName>
    <definedName name="scen_user1" localSheetId="6" hidden="1">"Levine, Berenson, &amp; Pellissier"</definedName>
    <definedName name="scen_user1" localSheetId="7" hidden="1">"Levine, Berenson, &amp; Pellissier"</definedName>
    <definedName name="scen_user1" localSheetId="5" hidden="1">"Levine, Berenson, &amp; Pellissier"</definedName>
    <definedName name="scen_user2" localSheetId="6" hidden="1">"Levine, Berenson, &amp; Pellissier"</definedName>
    <definedName name="scen_user2" localSheetId="7" hidden="1">"Levine, Berenson, &amp; Pellissier"</definedName>
    <definedName name="scen_user2" localSheetId="5" hidden="1">"Levine, Berenson, &amp; Pellissier"</definedName>
    <definedName name="scen_value1" localSheetId="6" hidden="1">{"15"}</definedName>
    <definedName name="scen_value1" localSheetId="7" hidden="1">{"15"}</definedName>
    <definedName name="scen_value1" localSheetId="5" hidden="1">{"15"}</definedName>
    <definedName name="scen_value2" localSheetId="6" hidden="1">{"10"}</definedName>
    <definedName name="scen_value2" localSheetId="7" hidden="1">{"10"}</definedName>
    <definedName name="scen_value2" localSheetId="5" hidden="1">{"10"}</definedName>
  </definedNames>
  <calcPr calcId="145621"/>
</workbook>
</file>

<file path=xl/calcChain.xml><?xml version="1.0" encoding="utf-8"?>
<calcChain xmlns="http://schemas.openxmlformats.org/spreadsheetml/2006/main">
  <c r="B8" i="10" l="1"/>
  <c r="B6" i="10"/>
  <c r="B12" i="10" s="1"/>
  <c r="B7" i="10"/>
  <c r="B12" i="9"/>
  <c r="B11" i="9"/>
  <c r="B13" i="9" s="1"/>
  <c r="B12" i="8"/>
  <c r="B16" i="8" s="1"/>
  <c r="B11" i="8"/>
  <c r="B13" i="8" s="1"/>
  <c r="B12" i="7"/>
  <c r="B16" i="7" s="1"/>
  <c r="B11" i="7"/>
  <c r="B13" i="7" s="1"/>
  <c r="B15" i="6"/>
  <c r="B11" i="6"/>
  <c r="B12" i="6" s="1"/>
  <c r="B15" i="5"/>
  <c r="B11" i="5"/>
  <c r="B12" i="5" s="1"/>
  <c r="B16" i="4"/>
  <c r="B15" i="4"/>
  <c r="B11" i="4"/>
  <c r="B12" i="4" s="1"/>
  <c r="B11" i="10" l="1"/>
  <c r="B13" i="10" s="1"/>
  <c r="B18" i="10" s="1"/>
  <c r="A19" i="10" s="1"/>
  <c r="B16" i="10"/>
  <c r="B17" i="10"/>
  <c r="E17" i="9"/>
  <c r="E18" i="9" s="1"/>
  <c r="B16" i="9"/>
  <c r="E17" i="8"/>
  <c r="E18" i="8" s="1"/>
  <c r="B17" i="8" s="1"/>
  <c r="A18" i="8" s="1"/>
  <c r="B17" i="7"/>
  <c r="B18" i="7"/>
  <c r="A19" i="7" s="1"/>
  <c r="B16" i="6"/>
  <c r="A17" i="6" s="1"/>
  <c r="B16" i="5"/>
  <c r="A17" i="5" s="1"/>
  <c r="B17" i="4"/>
  <c r="A18" i="4" s="1"/>
  <c r="B17" i="9" l="1"/>
  <c r="A18" i="9" s="1"/>
</calcChain>
</file>

<file path=xl/sharedStrings.xml><?xml version="1.0" encoding="utf-8"?>
<sst xmlns="http://schemas.openxmlformats.org/spreadsheetml/2006/main" count="108" uniqueCount="27">
  <si>
    <t>Data</t>
  </si>
  <si>
    <r>
      <t xml:space="preserve">Null Hypothesis                       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=</t>
    </r>
  </si>
  <si>
    <t>Level of Significance</t>
  </si>
  <si>
    <t>Population Standard Deviation</t>
  </si>
  <si>
    <t>Sample Size</t>
  </si>
  <si>
    <t>Sample Mean</t>
  </si>
  <si>
    <t>Intermediate Calculations</t>
  </si>
  <si>
    <t>Standard Error of the Mean</t>
  </si>
  <si>
    <r>
      <rPr>
        <b/>
        <i/>
        <sz val="11"/>
        <rFont val="Calibri"/>
        <family val="2"/>
      </rPr>
      <t>Z</t>
    </r>
    <r>
      <rPr>
        <b/>
        <sz val="11"/>
        <rFont val="Calibri"/>
        <family val="2"/>
      </rPr>
      <t xml:space="preserve"> Test Statistic</t>
    </r>
  </si>
  <si>
    <t>Two-Tail Test</t>
  </si>
  <si>
    <t>Lower Critical Value</t>
  </si>
  <si>
    <t>Upper Critical Value</t>
  </si>
  <si>
    <r>
      <t>p</t>
    </r>
    <r>
      <rPr>
        <b/>
        <sz val="11"/>
        <rFont val="Calibri"/>
        <family val="2"/>
      </rPr>
      <t>-Value</t>
    </r>
  </si>
  <si>
    <t>Lower-Tail Test</t>
  </si>
  <si>
    <t>Upper-Tail Test</t>
  </si>
  <si>
    <t>Z Test of Hypothesis for the Mean</t>
  </si>
  <si>
    <r>
      <t xml:space="preserve">Null Hypothesis                </t>
    </r>
    <r>
      <rPr>
        <b/>
        <sz val="11"/>
        <rFont val="Symbol"/>
        <family val="1"/>
        <charset val="2"/>
      </rPr>
      <t>m</t>
    </r>
    <r>
      <rPr>
        <b/>
        <sz val="11"/>
        <rFont val="Calibri"/>
        <family val="2"/>
      </rPr>
      <t>=</t>
    </r>
  </si>
  <si>
    <t>Sample Standard Deviation</t>
  </si>
  <si>
    <t>Degrees of Freedom</t>
  </si>
  <si>
    <r>
      <t>t</t>
    </r>
    <r>
      <rPr>
        <b/>
        <sz val="11"/>
        <rFont val="Calibri"/>
        <family val="2"/>
      </rPr>
      <t xml:space="preserve"> Test Statistic</t>
    </r>
  </si>
  <si>
    <t>Calculations Area</t>
  </si>
  <si>
    <t>For one-tailed tests:</t>
  </si>
  <si>
    <t>T.DIST.RT value</t>
  </si>
  <si>
    <t>1-T.DIST.RT value</t>
  </si>
  <si>
    <t>t Test for Hypothesis of the Mean</t>
  </si>
  <si>
    <t xml:space="preserve">money spent for fast food meals </t>
  </si>
  <si>
    <t>15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</si>
</sst>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Symbol"/>
      <family val="1"/>
      <charset val="2"/>
    </font>
    <font>
      <b/>
      <i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Continuous"/>
    </xf>
    <xf numFmtId="0" fontId="3" fillId="0" borderId="0" xfId="1" applyFont="1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0" fontId="2" fillId="0" borderId="0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164" fontId="3" fillId="0" borderId="1" xfId="1" applyNumberFormat="1" applyFont="1" applyBorder="1"/>
    <xf numFmtId="0" fontId="2" fillId="3" borderId="1" xfId="1" applyFont="1" applyFill="1" applyBorder="1"/>
    <xf numFmtId="164" fontId="2" fillId="3" borderId="1" xfId="1" applyNumberFormat="1" applyFont="1" applyFill="1" applyBorder="1"/>
    <xf numFmtId="0" fontId="3" fillId="0" borderId="0" xfId="1" applyFont="1" applyBorder="1"/>
    <xf numFmtId="0" fontId="2" fillId="3" borderId="1" xfId="1" applyFont="1" applyFill="1" applyBorder="1" applyAlignment="1">
      <alignment horizontal="centerContinuous"/>
    </xf>
    <xf numFmtId="0" fontId="5" fillId="3" borderId="1" xfId="1" applyFont="1" applyFill="1" applyBorder="1"/>
    <xf numFmtId="0" fontId="2" fillId="0" borderId="0" xfId="1" applyFont="1"/>
    <xf numFmtId="0" fontId="2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Continuous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Continuous"/>
    </xf>
    <xf numFmtId="0" fontId="3" fillId="0" borderId="0" xfId="1" applyFont="1" applyBorder="1" applyAlignment="1">
      <alignment horizontal="right"/>
    </xf>
    <xf numFmtId="164" fontId="3" fillId="0" borderId="0" xfId="1" applyNumberFormat="1" applyFont="1"/>
    <xf numFmtId="0" fontId="2" fillId="0" borderId="1" xfId="1" applyFont="1" applyFill="1" applyBorder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32"/>
  <sheetViews>
    <sheetView workbookViewId="0">
      <selection activeCell="B18" sqref="B18"/>
    </sheetView>
  </sheetViews>
  <sheetFormatPr defaultRowHeight="15" customHeight="1" x14ac:dyDescent="0.25"/>
  <cols>
    <col min="1" max="1" width="26" style="3" customWidth="1"/>
    <col min="2" max="2" width="12.28515625" style="3" customWidth="1"/>
    <col min="3" max="3" width="7.7109375" style="3" customWidth="1"/>
    <col min="4" max="4" width="16.85546875" style="3" customWidth="1"/>
    <col min="5" max="5" width="12.140625" style="3" bestFit="1" customWidth="1"/>
    <col min="6" max="16384" width="9.140625" style="3"/>
  </cols>
  <sheetData>
    <row r="1" spans="1:3" ht="15" customHeight="1" x14ac:dyDescent="0.25">
      <c r="A1" s="1" t="s">
        <v>24</v>
      </c>
      <c r="B1" s="2"/>
      <c r="C1" s="2"/>
    </row>
    <row r="3" spans="1:3" ht="15" customHeight="1" x14ac:dyDescent="0.25">
      <c r="A3" s="4" t="s">
        <v>0</v>
      </c>
      <c r="B3" s="4"/>
    </row>
    <row r="4" spans="1:3" ht="15" customHeight="1" x14ac:dyDescent="0.25">
      <c r="A4" s="5" t="s">
        <v>16</v>
      </c>
      <c r="B4" s="5">
        <v>6.5</v>
      </c>
      <c r="C4" s="15"/>
    </row>
    <row r="5" spans="1:3" ht="15" customHeight="1" x14ac:dyDescent="0.25">
      <c r="A5" s="5" t="s">
        <v>2</v>
      </c>
      <c r="B5" s="5">
        <v>0.05</v>
      </c>
      <c r="C5" s="15"/>
    </row>
    <row r="6" spans="1:3" ht="15" customHeight="1" x14ac:dyDescent="0.25">
      <c r="A6" s="22" t="s">
        <v>4</v>
      </c>
      <c r="B6" s="22">
        <f>COUNT(fastfood!$A$1:$A$15)</f>
        <v>15</v>
      </c>
      <c r="C6" s="15"/>
    </row>
    <row r="7" spans="1:3" ht="15" customHeight="1" x14ac:dyDescent="0.25">
      <c r="A7" s="22" t="s">
        <v>5</v>
      </c>
      <c r="B7" s="22">
        <f>AVERAGE(fastfood!$A$1:$A$15)</f>
        <v>7.0933333333333319</v>
      </c>
      <c r="C7" s="6"/>
    </row>
    <row r="8" spans="1:3" ht="15" customHeight="1" x14ac:dyDescent="0.25">
      <c r="A8" s="22" t="s">
        <v>17</v>
      </c>
      <c r="B8" s="22">
        <f>_xlfn.STDEV.S(fastfood!$A$1:$A$15)</f>
        <v>1.406031226368686</v>
      </c>
      <c r="C8" s="6"/>
    </row>
    <row r="9" spans="1:3" ht="15" customHeight="1" x14ac:dyDescent="0.25">
      <c r="A9" s="6"/>
      <c r="B9" s="6"/>
      <c r="C9" s="6"/>
    </row>
    <row r="10" spans="1:3" ht="15" customHeight="1" x14ac:dyDescent="0.25">
      <c r="A10" s="7" t="s">
        <v>6</v>
      </c>
      <c r="B10" s="7"/>
      <c r="C10" s="6"/>
    </row>
    <row r="11" spans="1:3" ht="15" customHeight="1" x14ac:dyDescent="0.25">
      <c r="A11" s="8" t="s">
        <v>7</v>
      </c>
      <c r="B11" s="9">
        <f>B8/SQRT(B6)</f>
        <v>0.36303570159823412</v>
      </c>
    </row>
    <row r="12" spans="1:3" ht="15" customHeight="1" x14ac:dyDescent="0.25">
      <c r="A12" s="8" t="s">
        <v>18</v>
      </c>
      <c r="B12" s="8">
        <f>B6-1</f>
        <v>14</v>
      </c>
    </row>
    <row r="13" spans="1:3" ht="15" customHeight="1" x14ac:dyDescent="0.25">
      <c r="A13" s="14" t="s">
        <v>19</v>
      </c>
      <c r="B13" s="11">
        <f>(B7-B4)/B11</f>
        <v>1.6343663466739824</v>
      </c>
      <c r="C13" s="12"/>
    </row>
    <row r="14" spans="1:3" ht="15" customHeight="1" x14ac:dyDescent="0.25">
      <c r="A14" s="12"/>
      <c r="B14" s="12"/>
      <c r="C14" s="12"/>
    </row>
    <row r="15" spans="1:3" ht="15" customHeight="1" x14ac:dyDescent="0.25">
      <c r="A15" s="13" t="s">
        <v>9</v>
      </c>
      <c r="B15" s="13"/>
      <c r="C15" s="16"/>
    </row>
    <row r="16" spans="1:3" ht="15" customHeight="1" x14ac:dyDescent="0.25">
      <c r="A16" s="10" t="s">
        <v>10</v>
      </c>
      <c r="B16" s="11">
        <f>-(_xlfn.T.INV.2T(B5, B12))</f>
        <v>-2.1447866879178044</v>
      </c>
      <c r="C16" s="15"/>
    </row>
    <row r="17" spans="1:6" ht="15" customHeight="1" x14ac:dyDescent="0.25">
      <c r="A17" s="10" t="s">
        <v>11</v>
      </c>
      <c r="B17" s="11">
        <f>_xlfn.T.INV.2T(B5, B12)</f>
        <v>2.1447866879178044</v>
      </c>
      <c r="C17" s="15"/>
      <c r="D17" s="15"/>
      <c r="E17" s="15"/>
    </row>
    <row r="18" spans="1:6" ht="15" customHeight="1" x14ac:dyDescent="0.25">
      <c r="A18" s="14" t="s">
        <v>12</v>
      </c>
      <c r="B18" s="11">
        <f>_xlfn.T.DIST.2T(ABS(B13), B12)</f>
        <v>0.1244596354188343</v>
      </c>
      <c r="C18" s="15"/>
    </row>
    <row r="19" spans="1:6" ht="15" customHeight="1" x14ac:dyDescent="0.25">
      <c r="A19" s="13" t="str">
        <f>IF(B18&lt;$B$5, "Reject the null hypothesis", "Do not reject the null hypothesis")</f>
        <v>Do not reject the null hypothesis</v>
      </c>
      <c r="B19" s="13"/>
      <c r="C19" s="16"/>
    </row>
    <row r="20" spans="1:6" ht="15" customHeight="1" x14ac:dyDescent="0.25">
      <c r="A20" s="16"/>
      <c r="B20" s="16"/>
      <c r="C20" s="16"/>
      <c r="D20" s="20"/>
      <c r="E20" s="12"/>
    </row>
    <row r="21" spans="1:6" ht="15" customHeight="1" x14ac:dyDescent="0.25">
      <c r="C21" s="16"/>
    </row>
    <row r="22" spans="1:6" ht="15" customHeight="1" x14ac:dyDescent="0.25">
      <c r="C22" s="15"/>
    </row>
    <row r="23" spans="1:6" ht="15" customHeight="1" x14ac:dyDescent="0.25">
      <c r="C23" s="15"/>
    </row>
    <row r="24" spans="1:6" ht="15" customHeight="1" x14ac:dyDescent="0.25">
      <c r="C24" s="16"/>
    </row>
    <row r="25" spans="1:6" ht="15" customHeight="1" x14ac:dyDescent="0.25">
      <c r="C25" s="6"/>
    </row>
    <row r="26" spans="1:6" ht="15" customHeight="1" x14ac:dyDescent="0.25">
      <c r="C26" s="16"/>
    </row>
    <row r="27" spans="1:6" ht="15" customHeight="1" x14ac:dyDescent="0.25">
      <c r="C27" s="15"/>
    </row>
    <row r="28" spans="1:6" ht="15" customHeight="1" x14ac:dyDescent="0.25">
      <c r="C28" s="15"/>
    </row>
    <row r="29" spans="1:6" ht="15" customHeight="1" x14ac:dyDescent="0.25">
      <c r="C29" s="16"/>
    </row>
    <row r="32" spans="1:6" ht="15" customHeight="1" x14ac:dyDescent="0.25">
      <c r="F32" s="21"/>
    </row>
  </sheetData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2" sqref="C2"/>
    </sheetView>
  </sheetViews>
  <sheetFormatPr defaultRowHeight="15" x14ac:dyDescent="0.25"/>
  <sheetData>
    <row r="1" spans="1:3" x14ac:dyDescent="0.25">
      <c r="A1">
        <v>7.42</v>
      </c>
      <c r="C1" t="s">
        <v>25</v>
      </c>
    </row>
    <row r="2" spans="1:3" x14ac:dyDescent="0.25">
      <c r="A2">
        <v>6.29</v>
      </c>
      <c r="C2" t="s">
        <v>26</v>
      </c>
    </row>
    <row r="3" spans="1:3" x14ac:dyDescent="0.25">
      <c r="A3">
        <v>5.83</v>
      </c>
    </row>
    <row r="4" spans="1:3" x14ac:dyDescent="0.25">
      <c r="A4">
        <v>6.5</v>
      </c>
    </row>
    <row r="5" spans="1:3" x14ac:dyDescent="0.25">
      <c r="A5">
        <v>8.34</v>
      </c>
    </row>
    <row r="6" spans="1:3" x14ac:dyDescent="0.25">
      <c r="A6">
        <v>9.51</v>
      </c>
    </row>
    <row r="7" spans="1:3" x14ac:dyDescent="0.25">
      <c r="A7">
        <v>7.1</v>
      </c>
    </row>
    <row r="8" spans="1:3" x14ac:dyDescent="0.25">
      <c r="A8">
        <v>6.8</v>
      </c>
    </row>
    <row r="9" spans="1:3" x14ac:dyDescent="0.25">
      <c r="A9">
        <v>5.9</v>
      </c>
    </row>
    <row r="10" spans="1:3" x14ac:dyDescent="0.25">
      <c r="A10">
        <v>4.8899999999999997</v>
      </c>
    </row>
    <row r="11" spans="1:3" x14ac:dyDescent="0.25">
      <c r="A11">
        <v>6.5</v>
      </c>
    </row>
    <row r="12" spans="1:3" x14ac:dyDescent="0.25">
      <c r="A12">
        <v>5.52</v>
      </c>
    </row>
    <row r="13" spans="1:3" x14ac:dyDescent="0.25">
      <c r="A13">
        <v>7.9</v>
      </c>
    </row>
    <row r="14" spans="1:3" x14ac:dyDescent="0.25">
      <c r="A14">
        <v>8.3000000000000007</v>
      </c>
    </row>
    <row r="15" spans="1:3" x14ac:dyDescent="0.25">
      <c r="A15">
        <v>9.6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32"/>
  <sheetViews>
    <sheetView workbookViewId="0">
      <selection activeCell="B16" sqref="B16"/>
    </sheetView>
  </sheetViews>
  <sheetFormatPr defaultRowHeight="15" customHeight="1" x14ac:dyDescent="0.25"/>
  <cols>
    <col min="1" max="1" width="26" style="3" customWidth="1"/>
    <col min="2" max="2" width="12.28515625" style="3" customWidth="1"/>
    <col min="3" max="3" width="7.7109375" style="3" customWidth="1"/>
    <col min="4" max="4" width="16.85546875" style="3" customWidth="1"/>
    <col min="5" max="5" width="12.140625" style="3" bestFit="1" customWidth="1"/>
    <col min="6" max="16384" width="9.140625" style="3"/>
  </cols>
  <sheetData>
    <row r="1" spans="1:5" ht="15" customHeight="1" x14ac:dyDescent="0.25">
      <c r="A1" s="1" t="s">
        <v>24</v>
      </c>
      <c r="B1" s="2"/>
      <c r="C1" s="2"/>
    </row>
    <row r="3" spans="1:5" ht="15" customHeight="1" x14ac:dyDescent="0.25">
      <c r="A3" s="4" t="s">
        <v>0</v>
      </c>
      <c r="B3" s="4"/>
    </row>
    <row r="4" spans="1:5" ht="15" customHeight="1" x14ac:dyDescent="0.25">
      <c r="A4" s="5" t="s">
        <v>16</v>
      </c>
      <c r="B4" s="5">
        <v>168</v>
      </c>
      <c r="C4" s="15"/>
    </row>
    <row r="5" spans="1:5" ht="15" customHeight="1" x14ac:dyDescent="0.25">
      <c r="A5" s="5" t="s">
        <v>2</v>
      </c>
      <c r="B5" s="5">
        <v>0.05</v>
      </c>
      <c r="C5" s="15"/>
    </row>
    <row r="6" spans="1:5" ht="15" customHeight="1" x14ac:dyDescent="0.25">
      <c r="A6" s="5" t="s">
        <v>4</v>
      </c>
      <c r="B6" s="5">
        <v>25</v>
      </c>
      <c r="C6" s="15"/>
    </row>
    <row r="7" spans="1:5" ht="15" customHeight="1" x14ac:dyDescent="0.25">
      <c r="A7" s="5" t="s">
        <v>5</v>
      </c>
      <c r="B7" s="5">
        <v>172.5</v>
      </c>
      <c r="C7" s="6"/>
    </row>
    <row r="8" spans="1:5" ht="15" customHeight="1" x14ac:dyDescent="0.25">
      <c r="A8" s="5" t="s">
        <v>17</v>
      </c>
      <c r="B8" s="5">
        <v>15.4</v>
      </c>
      <c r="C8" s="6"/>
    </row>
    <row r="9" spans="1:5" ht="15" customHeight="1" x14ac:dyDescent="0.25">
      <c r="A9" s="6"/>
      <c r="B9" s="6"/>
      <c r="C9" s="6"/>
    </row>
    <row r="10" spans="1:5" ht="15" customHeight="1" x14ac:dyDescent="0.25">
      <c r="A10" s="7" t="s">
        <v>6</v>
      </c>
      <c r="B10" s="7"/>
      <c r="C10" s="6"/>
    </row>
    <row r="11" spans="1:5" ht="15" customHeight="1" x14ac:dyDescent="0.25">
      <c r="A11" s="8" t="s">
        <v>7</v>
      </c>
      <c r="B11" s="9">
        <f>B8/SQRT(B6)</f>
        <v>3.08</v>
      </c>
    </row>
    <row r="12" spans="1:5" ht="15" customHeight="1" x14ac:dyDescent="0.25">
      <c r="A12" s="8" t="s">
        <v>18</v>
      </c>
      <c r="B12" s="8">
        <f>B6-1</f>
        <v>24</v>
      </c>
      <c r="D12" s="15"/>
      <c r="E12" s="15"/>
    </row>
    <row r="13" spans="1:5" ht="15" customHeight="1" x14ac:dyDescent="0.25">
      <c r="A13" s="14" t="s">
        <v>19</v>
      </c>
      <c r="B13" s="11">
        <f>(B7-B4)/B11</f>
        <v>1.4610389610389609</v>
      </c>
      <c r="C13" s="12"/>
    </row>
    <row r="14" spans="1:5" ht="15" customHeight="1" x14ac:dyDescent="0.25">
      <c r="A14" s="12"/>
      <c r="B14" s="12"/>
      <c r="C14" s="12"/>
    </row>
    <row r="15" spans="1:5" ht="15" customHeight="1" x14ac:dyDescent="0.25">
      <c r="A15" s="13" t="s">
        <v>13</v>
      </c>
      <c r="B15" s="13"/>
      <c r="C15" s="16"/>
      <c r="D15" s="17" t="s">
        <v>20</v>
      </c>
      <c r="E15" s="17"/>
    </row>
    <row r="16" spans="1:5" ht="15" customHeight="1" x14ac:dyDescent="0.25">
      <c r="A16" s="10" t="s">
        <v>10</v>
      </c>
      <c r="B16" s="11">
        <f>-(_xlfn.T.INV.2T(2*B5, B12))</f>
        <v>-1.7108820799094284</v>
      </c>
      <c r="C16" s="15"/>
      <c r="D16" s="18" t="s">
        <v>21</v>
      </c>
      <c r="E16" s="19"/>
    </row>
    <row r="17" spans="1:6" ht="15" customHeight="1" x14ac:dyDescent="0.25">
      <c r="A17" s="14" t="s">
        <v>12</v>
      </c>
      <c r="B17" s="11">
        <f>IF(B13&lt;0, E17, E18)</f>
        <v>0.92151281342191294</v>
      </c>
      <c r="C17" s="15"/>
      <c r="D17" s="18" t="s">
        <v>22</v>
      </c>
      <c r="E17" s="12">
        <f>_xlfn.T.DIST.RT(ABS(B13), B12)</f>
        <v>7.8487186578087079E-2</v>
      </c>
    </row>
    <row r="18" spans="1:6" ht="15" customHeight="1" x14ac:dyDescent="0.25">
      <c r="A18" s="13" t="str">
        <f>IF(B17&lt;$B$5, "Reject the null hypothesis", "Do not reject the null hypothesis")</f>
        <v>Do not reject the null hypothesis</v>
      </c>
      <c r="B18" s="13"/>
      <c r="C18" s="15"/>
      <c r="D18" s="18" t="s">
        <v>23</v>
      </c>
      <c r="E18" s="12">
        <f>1-E17</f>
        <v>0.92151281342191294</v>
      </c>
    </row>
    <row r="19" spans="1:6" ht="15" customHeight="1" x14ac:dyDescent="0.25">
      <c r="A19" s="6"/>
      <c r="B19" s="6"/>
      <c r="C19" s="16"/>
      <c r="D19" s="20"/>
      <c r="E19" s="12"/>
    </row>
    <row r="20" spans="1:6" ht="15" customHeight="1" x14ac:dyDescent="0.25">
      <c r="C20" s="16"/>
    </row>
    <row r="21" spans="1:6" ht="15" customHeight="1" x14ac:dyDescent="0.25">
      <c r="C21" s="16"/>
    </row>
    <row r="22" spans="1:6" ht="15" customHeight="1" x14ac:dyDescent="0.25">
      <c r="C22" s="15"/>
    </row>
    <row r="23" spans="1:6" ht="15" customHeight="1" x14ac:dyDescent="0.25">
      <c r="C23" s="15"/>
    </row>
    <row r="24" spans="1:6" ht="15" customHeight="1" x14ac:dyDescent="0.25">
      <c r="C24" s="16"/>
    </row>
    <row r="25" spans="1:6" ht="15" customHeight="1" x14ac:dyDescent="0.25">
      <c r="C25" s="6"/>
    </row>
    <row r="26" spans="1:6" ht="15" customHeight="1" x14ac:dyDescent="0.25">
      <c r="C26" s="16"/>
    </row>
    <row r="27" spans="1:6" ht="15" customHeight="1" x14ac:dyDescent="0.25">
      <c r="C27" s="15"/>
    </row>
    <row r="28" spans="1:6" ht="15" customHeight="1" x14ac:dyDescent="0.25">
      <c r="C28" s="15"/>
    </row>
    <row r="29" spans="1:6" ht="15" customHeight="1" x14ac:dyDescent="0.25">
      <c r="C29" s="16"/>
    </row>
    <row r="32" spans="1:6" ht="15" customHeight="1" x14ac:dyDescent="0.25">
      <c r="F32" s="21"/>
    </row>
  </sheetData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32"/>
  <sheetViews>
    <sheetView workbookViewId="0">
      <selection activeCell="B16" sqref="B16"/>
    </sheetView>
  </sheetViews>
  <sheetFormatPr defaultRowHeight="15" customHeight="1" x14ac:dyDescent="0.25"/>
  <cols>
    <col min="1" max="1" width="26" style="3" customWidth="1"/>
    <col min="2" max="2" width="12.28515625" style="3" customWidth="1"/>
    <col min="3" max="3" width="7.7109375" style="3" customWidth="1"/>
    <col min="4" max="4" width="16.85546875" style="3" customWidth="1"/>
    <col min="5" max="5" width="12.140625" style="3" bestFit="1" customWidth="1"/>
    <col min="6" max="16384" width="9.140625" style="3"/>
  </cols>
  <sheetData>
    <row r="1" spans="1:5" ht="15" customHeight="1" x14ac:dyDescent="0.25">
      <c r="A1" s="1" t="s">
        <v>24</v>
      </c>
      <c r="B1" s="2"/>
      <c r="C1" s="2"/>
    </row>
    <row r="3" spans="1:5" ht="15" customHeight="1" x14ac:dyDescent="0.25">
      <c r="A3" s="4" t="s">
        <v>0</v>
      </c>
      <c r="B3" s="4"/>
    </row>
    <row r="4" spans="1:5" ht="15" customHeight="1" x14ac:dyDescent="0.25">
      <c r="A4" s="5" t="s">
        <v>16</v>
      </c>
      <c r="B4" s="5">
        <v>168</v>
      </c>
      <c r="C4" s="15"/>
    </row>
    <row r="5" spans="1:5" ht="15" customHeight="1" x14ac:dyDescent="0.25">
      <c r="A5" s="5" t="s">
        <v>2</v>
      </c>
      <c r="B5" s="5">
        <v>0.05</v>
      </c>
      <c r="C5" s="15"/>
    </row>
    <row r="6" spans="1:5" ht="15" customHeight="1" x14ac:dyDescent="0.25">
      <c r="A6" s="5" t="s">
        <v>4</v>
      </c>
      <c r="B6" s="5">
        <v>25</v>
      </c>
      <c r="C6" s="15"/>
    </row>
    <row r="7" spans="1:5" ht="15" customHeight="1" x14ac:dyDescent="0.25">
      <c r="A7" s="5" t="s">
        <v>5</v>
      </c>
      <c r="B7" s="5">
        <v>172.5</v>
      </c>
      <c r="C7" s="6"/>
    </row>
    <row r="8" spans="1:5" ht="15" customHeight="1" x14ac:dyDescent="0.25">
      <c r="A8" s="5" t="s">
        <v>17</v>
      </c>
      <c r="B8" s="5">
        <v>15.4</v>
      </c>
      <c r="C8" s="6"/>
    </row>
    <row r="9" spans="1:5" ht="15" customHeight="1" x14ac:dyDescent="0.25">
      <c r="A9" s="6"/>
      <c r="B9" s="6"/>
      <c r="C9" s="6"/>
    </row>
    <row r="10" spans="1:5" ht="15" customHeight="1" x14ac:dyDescent="0.25">
      <c r="A10" s="7" t="s">
        <v>6</v>
      </c>
      <c r="B10" s="7"/>
      <c r="C10" s="6"/>
    </row>
    <row r="11" spans="1:5" ht="15" customHeight="1" x14ac:dyDescent="0.25">
      <c r="A11" s="8" t="s">
        <v>7</v>
      </c>
      <c r="B11" s="9">
        <f>B8/SQRT(B6)</f>
        <v>3.08</v>
      </c>
    </row>
    <row r="12" spans="1:5" ht="15" customHeight="1" x14ac:dyDescent="0.25">
      <c r="A12" s="8" t="s">
        <v>18</v>
      </c>
      <c r="B12" s="8">
        <f>B6-1</f>
        <v>24</v>
      </c>
      <c r="D12" s="15"/>
      <c r="E12" s="15"/>
    </row>
    <row r="13" spans="1:5" ht="15" customHeight="1" x14ac:dyDescent="0.25">
      <c r="A13" s="14" t="s">
        <v>19</v>
      </c>
      <c r="B13" s="11">
        <f>(B7-B4)/B11</f>
        <v>1.4610389610389609</v>
      </c>
      <c r="C13" s="12"/>
    </row>
    <row r="14" spans="1:5" ht="15" customHeight="1" x14ac:dyDescent="0.25">
      <c r="A14" s="12"/>
      <c r="B14" s="12"/>
      <c r="C14" s="12"/>
    </row>
    <row r="15" spans="1:5" ht="15" customHeight="1" x14ac:dyDescent="0.25">
      <c r="A15" s="13" t="s">
        <v>14</v>
      </c>
      <c r="B15" s="13"/>
      <c r="C15" s="16"/>
      <c r="D15" s="17" t="s">
        <v>20</v>
      </c>
      <c r="E15" s="17"/>
    </row>
    <row r="16" spans="1:5" ht="15" customHeight="1" x14ac:dyDescent="0.25">
      <c r="A16" s="10" t="s">
        <v>11</v>
      </c>
      <c r="B16" s="11">
        <f>(_xlfn.T.INV.2T(2*B5, B12))</f>
        <v>1.7108820799094284</v>
      </c>
      <c r="C16" s="15"/>
      <c r="D16" s="18" t="s">
        <v>21</v>
      </c>
      <c r="E16" s="19"/>
    </row>
    <row r="17" spans="1:6" ht="15" customHeight="1" x14ac:dyDescent="0.25">
      <c r="A17" s="14" t="s">
        <v>12</v>
      </c>
      <c r="B17" s="11">
        <f>IF(B13&lt;0, E18, E17)</f>
        <v>7.8487186578087079E-2</v>
      </c>
      <c r="C17" s="15"/>
      <c r="D17" s="18" t="s">
        <v>22</v>
      </c>
      <c r="E17" s="12">
        <f>_xlfn.T.DIST.RT(ABS(B13), B12)</f>
        <v>7.8487186578087079E-2</v>
      </c>
    </row>
    <row r="18" spans="1:6" ht="15" customHeight="1" x14ac:dyDescent="0.25">
      <c r="A18" s="13" t="str">
        <f>IF(B17&lt;$B$5, "Reject the null hypothesis", "Do not reject the null hypothesis")</f>
        <v>Do not reject the null hypothesis</v>
      </c>
      <c r="B18" s="13"/>
      <c r="C18" s="15"/>
      <c r="D18" s="18" t="s">
        <v>23</v>
      </c>
      <c r="E18" s="12">
        <f>1-E17</f>
        <v>0.92151281342191294</v>
      </c>
    </row>
    <row r="19" spans="1:6" ht="15" customHeight="1" x14ac:dyDescent="0.25">
      <c r="C19" s="16"/>
      <c r="D19" s="20"/>
      <c r="E19" s="12"/>
    </row>
    <row r="20" spans="1:6" ht="15" customHeight="1" x14ac:dyDescent="0.25">
      <c r="C20" s="16"/>
    </row>
    <row r="21" spans="1:6" ht="15" customHeight="1" x14ac:dyDescent="0.25">
      <c r="C21" s="16"/>
    </row>
    <row r="22" spans="1:6" ht="15" customHeight="1" x14ac:dyDescent="0.25">
      <c r="C22" s="15"/>
    </row>
    <row r="23" spans="1:6" ht="15" customHeight="1" x14ac:dyDescent="0.25">
      <c r="C23" s="15"/>
    </row>
    <row r="24" spans="1:6" ht="15" customHeight="1" x14ac:dyDescent="0.25">
      <c r="C24" s="16"/>
    </row>
    <row r="25" spans="1:6" ht="15" customHeight="1" x14ac:dyDescent="0.25">
      <c r="C25" s="6"/>
    </row>
    <row r="26" spans="1:6" ht="15" customHeight="1" x14ac:dyDescent="0.25">
      <c r="C26" s="16"/>
    </row>
    <row r="27" spans="1:6" ht="15" customHeight="1" x14ac:dyDescent="0.25">
      <c r="C27" s="15"/>
    </row>
    <row r="28" spans="1:6" ht="15" customHeight="1" x14ac:dyDescent="0.25">
      <c r="C28" s="15"/>
    </row>
    <row r="29" spans="1:6" ht="15" customHeight="1" x14ac:dyDescent="0.25">
      <c r="C29" s="16"/>
    </row>
    <row r="32" spans="1:6" ht="15" customHeight="1" x14ac:dyDescent="0.25">
      <c r="F32" s="21"/>
    </row>
  </sheetData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2"/>
  <sheetViews>
    <sheetView workbookViewId="0">
      <selection activeCell="B17" sqref="B17"/>
    </sheetView>
  </sheetViews>
  <sheetFormatPr defaultRowHeight="15" customHeight="1" x14ac:dyDescent="0.25"/>
  <cols>
    <col min="1" max="1" width="26" style="3" customWidth="1"/>
    <col min="2" max="2" width="12.28515625" style="3" customWidth="1"/>
    <col min="3" max="3" width="7.7109375" style="3" customWidth="1"/>
    <col min="4" max="4" width="16.85546875" style="3" customWidth="1"/>
    <col min="5" max="5" width="12.140625" style="3" bestFit="1" customWidth="1"/>
    <col min="6" max="16384" width="9.140625" style="3"/>
  </cols>
  <sheetData>
    <row r="1" spans="1:3" ht="15" customHeight="1" x14ac:dyDescent="0.25">
      <c r="A1" s="1" t="s">
        <v>24</v>
      </c>
      <c r="B1" s="2"/>
      <c r="C1" s="2"/>
    </row>
    <row r="3" spans="1:3" ht="15" customHeight="1" x14ac:dyDescent="0.25">
      <c r="A3" s="4" t="s">
        <v>0</v>
      </c>
      <c r="B3" s="4"/>
    </row>
    <row r="4" spans="1:3" ht="15" customHeight="1" x14ac:dyDescent="0.25">
      <c r="A4" s="5" t="s">
        <v>16</v>
      </c>
      <c r="B4" s="5">
        <v>168</v>
      </c>
      <c r="C4" s="15"/>
    </row>
    <row r="5" spans="1:3" ht="15" customHeight="1" x14ac:dyDescent="0.25">
      <c r="A5" s="5" t="s">
        <v>2</v>
      </c>
      <c r="B5" s="5">
        <v>0.05</v>
      </c>
      <c r="C5" s="15"/>
    </row>
    <row r="6" spans="1:3" ht="15" customHeight="1" x14ac:dyDescent="0.25">
      <c r="A6" s="5" t="s">
        <v>4</v>
      </c>
      <c r="B6" s="5">
        <v>25</v>
      </c>
      <c r="C6" s="15"/>
    </row>
    <row r="7" spans="1:3" ht="15" customHeight="1" x14ac:dyDescent="0.25">
      <c r="A7" s="5" t="s">
        <v>5</v>
      </c>
      <c r="B7" s="5">
        <v>172.5</v>
      </c>
      <c r="C7" s="6"/>
    </row>
    <row r="8" spans="1:3" ht="15" customHeight="1" x14ac:dyDescent="0.25">
      <c r="A8" s="5" t="s">
        <v>17</v>
      </c>
      <c r="B8" s="5">
        <v>15.4</v>
      </c>
      <c r="C8" s="6"/>
    </row>
    <row r="9" spans="1:3" ht="15" customHeight="1" x14ac:dyDescent="0.25">
      <c r="A9" s="6"/>
      <c r="B9" s="6"/>
      <c r="C9" s="6"/>
    </row>
    <row r="10" spans="1:3" ht="15" customHeight="1" x14ac:dyDescent="0.25">
      <c r="A10" s="7" t="s">
        <v>6</v>
      </c>
      <c r="B10" s="7"/>
      <c r="C10" s="6"/>
    </row>
    <row r="11" spans="1:3" ht="15" customHeight="1" x14ac:dyDescent="0.25">
      <c r="A11" s="8" t="s">
        <v>7</v>
      </c>
      <c r="B11" s="9">
        <f>B8/SQRT(B6)</f>
        <v>3.08</v>
      </c>
    </row>
    <row r="12" spans="1:3" ht="15" customHeight="1" x14ac:dyDescent="0.25">
      <c r="A12" s="8" t="s">
        <v>18</v>
      </c>
      <c r="B12" s="8">
        <f>B6-1</f>
        <v>24</v>
      </c>
    </row>
    <row r="13" spans="1:3" ht="15" customHeight="1" x14ac:dyDescent="0.25">
      <c r="A13" s="14" t="s">
        <v>19</v>
      </c>
      <c r="B13" s="11">
        <f>(B7-B4)/B11</f>
        <v>1.4610389610389609</v>
      </c>
      <c r="C13" s="12"/>
    </row>
    <row r="14" spans="1:3" ht="15" customHeight="1" x14ac:dyDescent="0.25">
      <c r="A14" s="12"/>
      <c r="B14" s="12"/>
      <c r="C14" s="12"/>
    </row>
    <row r="15" spans="1:3" ht="15" customHeight="1" x14ac:dyDescent="0.25">
      <c r="A15" s="13" t="s">
        <v>9</v>
      </c>
      <c r="B15" s="13"/>
      <c r="C15" s="16"/>
    </row>
    <row r="16" spans="1:3" ht="15" customHeight="1" x14ac:dyDescent="0.25">
      <c r="A16" s="10" t="s">
        <v>10</v>
      </c>
      <c r="B16" s="11">
        <f>-(_xlfn.T.INV.2T(B5, B12))</f>
        <v>-2.0638985616280254</v>
      </c>
      <c r="C16" s="15"/>
    </row>
    <row r="17" spans="1:6" ht="15" customHeight="1" x14ac:dyDescent="0.25">
      <c r="A17" s="10" t="s">
        <v>11</v>
      </c>
      <c r="B17" s="11">
        <f>_xlfn.T.INV.2T(B5, B12)</f>
        <v>2.0638985616280254</v>
      </c>
      <c r="C17" s="15"/>
      <c r="D17" s="15"/>
      <c r="E17" s="15"/>
    </row>
    <row r="18" spans="1:6" ht="15" customHeight="1" x14ac:dyDescent="0.25">
      <c r="A18" s="14" t="s">
        <v>12</v>
      </c>
      <c r="B18" s="11">
        <f>_xlfn.T.DIST.2T(ABS(B13), B12)</f>
        <v>0.15697437315617416</v>
      </c>
      <c r="C18" s="15"/>
    </row>
    <row r="19" spans="1:6" ht="15" customHeight="1" x14ac:dyDescent="0.25">
      <c r="A19" s="13" t="str">
        <f>IF(B18&lt;$B$5, "Reject the null hypothesis", "Do not reject the null hypothesis")</f>
        <v>Do not reject the null hypothesis</v>
      </c>
      <c r="B19" s="13"/>
      <c r="C19" s="16"/>
    </row>
    <row r="20" spans="1:6" ht="15" customHeight="1" x14ac:dyDescent="0.25">
      <c r="A20" s="16"/>
      <c r="B20" s="16"/>
      <c r="C20" s="16"/>
      <c r="D20" s="20"/>
      <c r="E20" s="12"/>
    </row>
    <row r="21" spans="1:6" ht="15" customHeight="1" x14ac:dyDescent="0.25">
      <c r="C21" s="16"/>
    </row>
    <row r="22" spans="1:6" ht="15" customHeight="1" x14ac:dyDescent="0.25">
      <c r="C22" s="15"/>
    </row>
    <row r="23" spans="1:6" ht="15" customHeight="1" x14ac:dyDescent="0.25">
      <c r="C23" s="15"/>
    </row>
    <row r="24" spans="1:6" ht="15" customHeight="1" x14ac:dyDescent="0.25">
      <c r="C24" s="16"/>
    </row>
    <row r="25" spans="1:6" ht="15" customHeight="1" x14ac:dyDescent="0.25">
      <c r="C25" s="6"/>
    </row>
    <row r="26" spans="1:6" ht="15" customHeight="1" x14ac:dyDescent="0.25">
      <c r="C26" s="16"/>
    </row>
    <row r="27" spans="1:6" ht="15" customHeight="1" x14ac:dyDescent="0.25">
      <c r="C27" s="15"/>
    </row>
    <row r="28" spans="1:6" ht="15" customHeight="1" x14ac:dyDescent="0.25">
      <c r="C28" s="15"/>
    </row>
    <row r="29" spans="1:6" ht="15" customHeight="1" x14ac:dyDescent="0.25">
      <c r="C29" s="16"/>
    </row>
    <row r="32" spans="1:6" ht="15" customHeight="1" x14ac:dyDescent="0.25">
      <c r="F32" s="21"/>
    </row>
  </sheetData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17"/>
  <sheetViews>
    <sheetView workbookViewId="0">
      <selection activeCell="D14" sqref="D14"/>
    </sheetView>
  </sheetViews>
  <sheetFormatPr defaultRowHeight="15" x14ac:dyDescent="0.25"/>
  <cols>
    <col min="1" max="1" width="28.85546875" style="3" customWidth="1"/>
    <col min="2" max="2" width="12.28515625" style="3" customWidth="1"/>
    <col min="3" max="16384" width="9.140625" style="3"/>
  </cols>
  <sheetData>
    <row r="1" spans="1:2" x14ac:dyDescent="0.25">
      <c r="A1" s="1" t="s">
        <v>15</v>
      </c>
      <c r="B1" s="2"/>
    </row>
    <row r="3" spans="1:2" x14ac:dyDescent="0.25">
      <c r="A3" s="4" t="s">
        <v>0</v>
      </c>
      <c r="B3" s="4"/>
    </row>
    <row r="4" spans="1:2" x14ac:dyDescent="0.25">
      <c r="A4" s="5" t="s">
        <v>1</v>
      </c>
      <c r="B4" s="5">
        <v>30</v>
      </c>
    </row>
    <row r="5" spans="1:2" x14ac:dyDescent="0.25">
      <c r="A5" s="5" t="s">
        <v>2</v>
      </c>
      <c r="B5" s="5">
        <v>0.05</v>
      </c>
    </row>
    <row r="6" spans="1:2" x14ac:dyDescent="0.25">
      <c r="A6" s="5" t="s">
        <v>3</v>
      </c>
      <c r="B6" s="5">
        <v>0.8</v>
      </c>
    </row>
    <row r="7" spans="1:2" x14ac:dyDescent="0.25">
      <c r="A7" s="5" t="s">
        <v>4</v>
      </c>
      <c r="B7" s="5">
        <v>100</v>
      </c>
    </row>
    <row r="8" spans="1:2" x14ac:dyDescent="0.25">
      <c r="A8" s="5" t="s">
        <v>5</v>
      </c>
      <c r="B8" s="5">
        <v>29.84</v>
      </c>
    </row>
    <row r="9" spans="1:2" x14ac:dyDescent="0.25">
      <c r="A9" s="6"/>
      <c r="B9" s="6"/>
    </row>
    <row r="10" spans="1:2" x14ac:dyDescent="0.25">
      <c r="A10" s="7" t="s">
        <v>6</v>
      </c>
      <c r="B10" s="7"/>
    </row>
    <row r="11" spans="1:2" x14ac:dyDescent="0.25">
      <c r="A11" s="8" t="s">
        <v>7</v>
      </c>
      <c r="B11" s="9">
        <f>B6/SQRT(B7)</f>
        <v>0.08</v>
      </c>
    </row>
    <row r="12" spans="1:2" x14ac:dyDescent="0.25">
      <c r="A12" s="10" t="s">
        <v>8</v>
      </c>
      <c r="B12" s="11">
        <f>(B8-B4)/B11</f>
        <v>-2.0000000000000018</v>
      </c>
    </row>
    <row r="13" spans="1:2" x14ac:dyDescent="0.25">
      <c r="A13" s="12"/>
      <c r="B13" s="12"/>
    </row>
    <row r="14" spans="1:2" x14ac:dyDescent="0.25">
      <c r="A14" s="13" t="s">
        <v>14</v>
      </c>
      <c r="B14" s="13"/>
    </row>
    <row r="15" spans="1:2" x14ac:dyDescent="0.25">
      <c r="A15" s="10" t="s">
        <v>11</v>
      </c>
      <c r="B15" s="11">
        <f>_xlfn.NORM.S.INV(1-B5)</f>
        <v>1.6448536269514715</v>
      </c>
    </row>
    <row r="16" spans="1:2" x14ac:dyDescent="0.25">
      <c r="A16" s="14" t="s">
        <v>12</v>
      </c>
      <c r="B16" s="11">
        <f>1-_xlfn.NORM.S.DIST(B12, TRUE)</f>
        <v>0.9772498680518209</v>
      </c>
    </row>
    <row r="17" spans="1:2" x14ac:dyDescent="0.25">
      <c r="A17" s="13" t="str">
        <f>IF(B16&lt;$B$5, "Reject the null hypothesis", "Do not reject the null hypothesis")</f>
        <v>Do not reject the null hypothesis</v>
      </c>
      <c r="B17" s="13"/>
    </row>
  </sheetData>
  <scenarios current="0" show="0">
    <scenario name="Original Data" locked="1" count="1" user="Author">
      <inputCells r="B6" val="15"/>
    </scenario>
    <scenario name="What if example, section 7.11.1" locked="1" count="1" user="Author">
      <inputCells r="B6" val="10"/>
    </scenario>
  </scenarios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18"/>
  <sheetViews>
    <sheetView workbookViewId="0">
      <selection activeCell="B15" sqref="B15"/>
    </sheetView>
  </sheetViews>
  <sheetFormatPr defaultRowHeight="15" x14ac:dyDescent="0.25"/>
  <cols>
    <col min="1" max="1" width="28.85546875" style="3" customWidth="1"/>
    <col min="2" max="2" width="12.28515625" style="3" customWidth="1"/>
    <col min="3" max="16384" width="9.140625" style="3"/>
  </cols>
  <sheetData>
    <row r="1" spans="1:2" x14ac:dyDescent="0.25">
      <c r="A1" s="1" t="s">
        <v>15</v>
      </c>
      <c r="B1" s="2"/>
    </row>
    <row r="3" spans="1:2" x14ac:dyDescent="0.25">
      <c r="A3" s="4" t="s">
        <v>0</v>
      </c>
      <c r="B3" s="4"/>
    </row>
    <row r="4" spans="1:2" x14ac:dyDescent="0.25">
      <c r="A4" s="5" t="s">
        <v>1</v>
      </c>
      <c r="B4" s="5">
        <v>30</v>
      </c>
    </row>
    <row r="5" spans="1:2" x14ac:dyDescent="0.25">
      <c r="A5" s="5" t="s">
        <v>2</v>
      </c>
      <c r="B5" s="5">
        <v>0.05</v>
      </c>
    </row>
    <row r="6" spans="1:2" x14ac:dyDescent="0.25">
      <c r="A6" s="5" t="s">
        <v>3</v>
      </c>
      <c r="B6" s="5">
        <v>0.8</v>
      </c>
    </row>
    <row r="7" spans="1:2" x14ac:dyDescent="0.25">
      <c r="A7" s="5" t="s">
        <v>4</v>
      </c>
      <c r="B7" s="5">
        <v>100</v>
      </c>
    </row>
    <row r="8" spans="1:2" x14ac:dyDescent="0.25">
      <c r="A8" s="5" t="s">
        <v>5</v>
      </c>
      <c r="B8" s="5">
        <v>29.84</v>
      </c>
    </row>
    <row r="9" spans="1:2" x14ac:dyDescent="0.25">
      <c r="A9" s="6"/>
      <c r="B9" s="6"/>
    </row>
    <row r="10" spans="1:2" x14ac:dyDescent="0.25">
      <c r="A10" s="7" t="s">
        <v>6</v>
      </c>
      <c r="B10" s="7"/>
    </row>
    <row r="11" spans="1:2" x14ac:dyDescent="0.25">
      <c r="A11" s="8" t="s">
        <v>7</v>
      </c>
      <c r="B11" s="9">
        <f>B6/SQRT(B7)</f>
        <v>0.08</v>
      </c>
    </row>
    <row r="12" spans="1:2" x14ac:dyDescent="0.25">
      <c r="A12" s="10" t="s">
        <v>8</v>
      </c>
      <c r="B12" s="11">
        <f>(B8-B4)/B11</f>
        <v>-2.0000000000000018</v>
      </c>
    </row>
    <row r="13" spans="1:2" x14ac:dyDescent="0.25">
      <c r="A13" s="12"/>
      <c r="B13" s="12"/>
    </row>
    <row r="14" spans="1:2" x14ac:dyDescent="0.25">
      <c r="A14" s="13" t="s">
        <v>13</v>
      </c>
      <c r="B14" s="13"/>
    </row>
    <row r="15" spans="1:2" x14ac:dyDescent="0.25">
      <c r="A15" s="10" t="s">
        <v>10</v>
      </c>
      <c r="B15" s="11">
        <f>_xlfn.NORM.S.INV(B5)</f>
        <v>-1.6448536269514726</v>
      </c>
    </row>
    <row r="16" spans="1:2" x14ac:dyDescent="0.25">
      <c r="A16" s="14" t="s">
        <v>12</v>
      </c>
      <c r="B16" s="11">
        <f>_xlfn.NORM.S.DIST(B12, TRUE)</f>
        <v>2.2750131948179098E-2</v>
      </c>
    </row>
    <row r="17" spans="1:2" x14ac:dyDescent="0.25">
      <c r="A17" s="13" t="str">
        <f>IF(B16&lt;$B$5, "Reject the null hypothesis", "Do not reject the null hypothesis")</f>
        <v>Reject the null hypothesis</v>
      </c>
      <c r="B17" s="13"/>
    </row>
    <row r="18" spans="1:2" x14ac:dyDescent="0.25">
      <c r="A18" s="6"/>
      <c r="B18" s="6"/>
    </row>
  </sheetData>
  <scenarios current="0" show="0">
    <scenario name="Original Data" locked="1" count="1" user="Author">
      <inputCells r="B6" val="15"/>
    </scenario>
    <scenario name="What if example, section 7.11.1" locked="1" count="1" user="Author">
      <inputCells r="B6" val="10"/>
    </scenario>
  </scenarios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19"/>
  <sheetViews>
    <sheetView workbookViewId="0">
      <selection activeCell="D18" sqref="D18"/>
    </sheetView>
  </sheetViews>
  <sheetFormatPr defaultRowHeight="15" x14ac:dyDescent="0.25"/>
  <cols>
    <col min="1" max="1" width="28.85546875" style="3" customWidth="1"/>
    <col min="2" max="2" width="12.28515625" style="3" customWidth="1"/>
    <col min="3" max="16384" width="9.140625" style="3"/>
  </cols>
  <sheetData>
    <row r="1" spans="1:2" x14ac:dyDescent="0.25">
      <c r="A1" s="1" t="s">
        <v>15</v>
      </c>
      <c r="B1" s="2"/>
    </row>
    <row r="3" spans="1:2" x14ac:dyDescent="0.25">
      <c r="A3" s="4" t="s">
        <v>0</v>
      </c>
      <c r="B3" s="4"/>
    </row>
    <row r="4" spans="1:2" x14ac:dyDescent="0.25">
      <c r="A4" s="5" t="s">
        <v>1</v>
      </c>
      <c r="B4" s="5">
        <v>30</v>
      </c>
    </row>
    <row r="5" spans="1:2" x14ac:dyDescent="0.25">
      <c r="A5" s="5" t="s">
        <v>2</v>
      </c>
      <c r="B5" s="5">
        <v>0.05</v>
      </c>
    </row>
    <row r="6" spans="1:2" x14ac:dyDescent="0.25">
      <c r="A6" s="5" t="s">
        <v>3</v>
      </c>
      <c r="B6" s="5">
        <v>0.8</v>
      </c>
    </row>
    <row r="7" spans="1:2" x14ac:dyDescent="0.25">
      <c r="A7" s="5" t="s">
        <v>4</v>
      </c>
      <c r="B7" s="5">
        <v>100</v>
      </c>
    </row>
    <row r="8" spans="1:2" x14ac:dyDescent="0.25">
      <c r="A8" s="5" t="s">
        <v>5</v>
      </c>
      <c r="B8" s="5">
        <v>29.84</v>
      </c>
    </row>
    <row r="9" spans="1:2" x14ac:dyDescent="0.25">
      <c r="A9" s="6"/>
      <c r="B9" s="6"/>
    </row>
    <row r="10" spans="1:2" x14ac:dyDescent="0.25">
      <c r="A10" s="7" t="s">
        <v>6</v>
      </c>
      <c r="B10" s="7"/>
    </row>
    <row r="11" spans="1:2" x14ac:dyDescent="0.25">
      <c r="A11" s="8" t="s">
        <v>7</v>
      </c>
      <c r="B11" s="9">
        <f>B6/SQRT(B7)</f>
        <v>0.08</v>
      </c>
    </row>
    <row r="12" spans="1:2" x14ac:dyDescent="0.25">
      <c r="A12" s="10" t="s">
        <v>8</v>
      </c>
      <c r="B12" s="11">
        <f>(B8-B4)/B11</f>
        <v>-2.0000000000000018</v>
      </c>
    </row>
    <row r="13" spans="1:2" x14ac:dyDescent="0.25">
      <c r="A13" s="12"/>
      <c r="B13" s="12"/>
    </row>
    <row r="14" spans="1:2" x14ac:dyDescent="0.25">
      <c r="A14" s="13" t="s">
        <v>9</v>
      </c>
      <c r="B14" s="13"/>
    </row>
    <row r="15" spans="1:2" x14ac:dyDescent="0.25">
      <c r="A15" s="10" t="s">
        <v>10</v>
      </c>
      <c r="B15" s="11">
        <f>_xlfn.NORM.S.INV(B5/2)</f>
        <v>-1.9599639845400538</v>
      </c>
    </row>
    <row r="16" spans="1:2" x14ac:dyDescent="0.25">
      <c r="A16" s="10" t="s">
        <v>11</v>
      </c>
      <c r="B16" s="11">
        <f>_xlfn.NORM.S.INV(1-B5/2)</f>
        <v>1.9599639845400536</v>
      </c>
    </row>
    <row r="17" spans="1:2" x14ac:dyDescent="0.25">
      <c r="A17" s="14" t="s">
        <v>12</v>
      </c>
      <c r="B17" s="11">
        <f>2*(1-_xlfn.NORM.S.DIST(ABS(B12), TRUE))</f>
        <v>4.5500263896358195E-2</v>
      </c>
    </row>
    <row r="18" spans="1:2" x14ac:dyDescent="0.25">
      <c r="A18" s="13" t="str">
        <f>IF(B17&lt;$B$5, "Reject the null hypothesis", "Do not reject the null hypothesis")</f>
        <v>Reject the null hypothesis</v>
      </c>
      <c r="B18" s="13"/>
    </row>
    <row r="19" spans="1:2" x14ac:dyDescent="0.25">
      <c r="A19" s="6"/>
      <c r="B19" s="6"/>
    </row>
  </sheetData>
  <scenarios current="0" show="0">
    <scenario name="Original Data" locked="1" count="1" user="Author">
      <inputCells r="B6" val="15"/>
    </scenario>
    <scenario name="What if example, section 7.11.1" locked="1" count="1" user="Author">
      <inputCells r="B6" val="10"/>
    </scenario>
  </scenarios>
  <mergeCells count="2">
    <mergeCell ref="A3:B3"/>
    <mergeCell ref="A10:B10"/>
  </mergeCells>
  <printOptions gridLines="1" gridLinesSet="0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Fastfood-T test</vt:lpstr>
      <vt:lpstr>fastfood</vt:lpstr>
      <vt:lpstr>Lower T Test</vt:lpstr>
      <vt:lpstr>Upper T test</vt:lpstr>
      <vt:lpstr>T-TwoTail</vt:lpstr>
      <vt:lpstr>UpperTail</vt:lpstr>
      <vt:lpstr>LowerTail</vt:lpstr>
      <vt:lpstr>TwoTail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ulas</dc:creator>
  <cp:lastModifiedBy>ulas</cp:lastModifiedBy>
  <dcterms:created xsi:type="dcterms:W3CDTF">2022-03-16T12:33:33Z</dcterms:created>
  <dcterms:modified xsi:type="dcterms:W3CDTF">2022-03-16T13:37:17Z</dcterms:modified>
</cp:coreProperties>
</file>